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30" yWindow="195" windowWidth="15165" windowHeight="8700"/>
  </bookViews>
  <sheets>
    <sheet name="BOM Report" sheetId="1" r:id="rId1"/>
  </sheets>
  <definedNames>
    <definedName name="Disties">#REF!</definedName>
    <definedName name="Distributor">#REF!</definedName>
    <definedName name="Disty">#REF!</definedName>
    <definedName name="_xlnm.Print_Area" localSheetId="0">'BOM Report'!$B$1:$H$33</definedName>
    <definedName name="_xlnm.Print_Titles" localSheetId="0">'BOM Report'!$6:$6</definedName>
    <definedName name="Vendor">#REF!</definedName>
    <definedName name="Vendors">#REF!</definedName>
  </definedNames>
  <calcPr calcId="145621"/>
</workbook>
</file>

<file path=xl/calcChain.xml><?xml version="1.0" encoding="utf-8"?>
<calcChain xmlns="http://schemas.openxmlformats.org/spreadsheetml/2006/main">
  <c r="A32" i="1" l="1"/>
  <c r="A31" i="1"/>
  <c r="A30" i="1"/>
  <c r="A29" i="1"/>
  <c r="A28" i="1"/>
  <c r="A27" i="1"/>
  <c r="A26" i="1"/>
  <c r="A25" i="1"/>
  <c r="A24" i="1"/>
  <c r="A23" i="1"/>
  <c r="A22" i="1"/>
  <c r="A21" i="1"/>
  <c r="A20" i="1"/>
  <c r="A19" i="1"/>
  <c r="A18" i="1"/>
  <c r="A17" i="1"/>
  <c r="A16" i="1"/>
  <c r="A15" i="1"/>
  <c r="A14" i="1"/>
  <c r="A13" i="1"/>
  <c r="A12" i="1"/>
  <c r="A11" i="1"/>
  <c r="A10" i="1"/>
  <c r="A9" i="1"/>
  <c r="F4" i="1"/>
  <c r="A8" i="1"/>
  <c r="A7" i="1"/>
  <c r="B1" i="1"/>
</calcChain>
</file>

<file path=xl/sharedStrings.xml><?xml version="1.0" encoding="utf-8"?>
<sst xmlns="http://schemas.openxmlformats.org/spreadsheetml/2006/main" count="171" uniqueCount="137">
  <si>
    <t>Filename:</t>
  </si>
  <si>
    <t>Generated:</t>
  </si>
  <si>
    <t>Variant:</t>
  </si>
  <si>
    <t>Item #</t>
  </si>
  <si>
    <t>001</t>
  </si>
  <si>
    <t>7/20/2015 10:17:21 AM</t>
  </si>
  <si>
    <t>PMP11228</t>
  </si>
  <si>
    <t>B</t>
  </si>
  <si>
    <t>Designator</t>
  </si>
  <si>
    <t>C1, C2, C3</t>
  </si>
  <si>
    <t>C5</t>
  </si>
  <si>
    <t>C6</t>
  </si>
  <si>
    <t>C8</t>
  </si>
  <si>
    <t>C9, C11, C15, C16, C100, C100</t>
  </si>
  <si>
    <t>C10</t>
  </si>
  <si>
    <t>C12</t>
  </si>
  <si>
    <t>C13</t>
  </si>
  <si>
    <t>C14</t>
  </si>
  <si>
    <t>D1</t>
  </si>
  <si>
    <t>D2, D3</t>
  </si>
  <si>
    <t>J1, J2</t>
  </si>
  <si>
    <t>L1</t>
  </si>
  <si>
    <t>R1</t>
  </si>
  <si>
    <t>R2</t>
  </si>
  <si>
    <t>R3</t>
  </si>
  <si>
    <t>R4</t>
  </si>
  <si>
    <t>R5</t>
  </si>
  <si>
    <t>R6, R9</t>
  </si>
  <si>
    <t>R7</t>
  </si>
  <si>
    <t>R8</t>
  </si>
  <si>
    <t>R10</t>
  </si>
  <si>
    <t>R100</t>
  </si>
  <si>
    <t>U1</t>
  </si>
  <si>
    <t>U2</t>
  </si>
  <si>
    <t>U3</t>
  </si>
  <si>
    <t>Quantity</t>
  </si>
  <si>
    <t>Value</t>
  </si>
  <si>
    <t>330uF</t>
  </si>
  <si>
    <t>10uF</t>
  </si>
  <si>
    <t>47uF</t>
  </si>
  <si>
    <t>4.7uF</t>
  </si>
  <si>
    <t>0.1uF</t>
  </si>
  <si>
    <t>0.033uF</t>
  </si>
  <si>
    <t>0.047uF</t>
  </si>
  <si>
    <t>100pF</t>
  </si>
  <si>
    <t>0.47uF</t>
  </si>
  <si>
    <t>40V</t>
  </si>
  <si>
    <t>100V</t>
  </si>
  <si>
    <t/>
  </si>
  <si>
    <t>33uH</t>
  </si>
  <si>
    <t>0.47</t>
  </si>
  <si>
    <t>20.0k</t>
  </si>
  <si>
    <t>249</t>
  </si>
  <si>
    <t>1.50k</t>
  </si>
  <si>
    <t>46.4k</t>
  </si>
  <si>
    <t>0</t>
  </si>
  <si>
    <t>634</t>
  </si>
  <si>
    <t>49.9k</t>
  </si>
  <si>
    <t>2.32k</t>
  </si>
  <si>
    <t>3.01k</t>
  </si>
  <si>
    <t>PartNumber</t>
  </si>
  <si>
    <t>EEE-FK1V331P</t>
  </si>
  <si>
    <t>GRM32ER7YA106KA12L</t>
  </si>
  <si>
    <t>EEE-FK1E470P</t>
  </si>
  <si>
    <t>C2012X5R1E475K125AB</t>
  </si>
  <si>
    <t>C1608X7R1H104K</t>
  </si>
  <si>
    <t>GRM188R71H333KA61D</t>
  </si>
  <si>
    <t>C1608X7R1E473K</t>
  </si>
  <si>
    <t>C1608C0G1H101J</t>
  </si>
  <si>
    <t>C1608X5R1A474K</t>
  </si>
  <si>
    <t>DFLS140L</t>
  </si>
  <si>
    <t>MMDL914-TP</t>
  </si>
  <si>
    <t>ED555/2DS</t>
  </si>
  <si>
    <t>LPS4018-333MLB</t>
  </si>
  <si>
    <t>ERJ-6RQFR47V</t>
  </si>
  <si>
    <t>CRCW060320K0FKEA</t>
  </si>
  <si>
    <t>CRCW0603249RFKEA</t>
  </si>
  <si>
    <t>CRCW06031K50FKEA</t>
  </si>
  <si>
    <t>CRCW060346K4FKEA</t>
  </si>
  <si>
    <t>ERJ-3GEY0R00V</t>
  </si>
  <si>
    <t>CRCW0603634RFKEA</t>
  </si>
  <si>
    <t>CRCW060349K9FKEA</t>
  </si>
  <si>
    <t>CRCW06032K32FKEA</t>
  </si>
  <si>
    <t>CRCW06033K01FKEA</t>
  </si>
  <si>
    <t>TPS55340QRTERQ1</t>
  </si>
  <si>
    <t>INA139NA</t>
  </si>
  <si>
    <t>TLV272IDGK</t>
  </si>
  <si>
    <t>Manufacturer</t>
  </si>
  <si>
    <t>Panasonic</t>
  </si>
  <si>
    <t>MuRata</t>
  </si>
  <si>
    <t>TDK</t>
  </si>
  <si>
    <t>Diodes Inc.</t>
  </si>
  <si>
    <t>Micro Commercial Components</t>
  </si>
  <si>
    <t>On-Shore Technology</t>
  </si>
  <si>
    <t>Coilcraft</t>
  </si>
  <si>
    <t>Vishay-Dale</t>
  </si>
  <si>
    <t>Texas Instruments</t>
  </si>
  <si>
    <t>Description</t>
  </si>
  <si>
    <t>CAP, AL, 330 µF, 35 V, +/- 20%, 0.08 ohm, SMD</t>
  </si>
  <si>
    <t>CAP, CERM, 10 µF, 35 V, +/- 10%, X7R, 1210</t>
  </si>
  <si>
    <t>CAP, AL, 47 µF, 25 V, +/- 20%, 0.36 ohm, SMD</t>
  </si>
  <si>
    <t>CAP, CERM, 4.7 µF, 25 V, +/- 10%, X5R, 0805</t>
  </si>
  <si>
    <t>CAP, CERM, 0.1 µF, 50 V, +/- 10%, X7R, 0603</t>
  </si>
  <si>
    <t>CAP, CERM, 0.033 µF, 50 V, +/- 10%, X7R, 0603</t>
  </si>
  <si>
    <t>CAP, CERM, 0.047 µF, 25 V, +/- 10%, X7R, 0603</t>
  </si>
  <si>
    <t>CAP, CERM, 100 pF, 50 V, +/- 5%, C0G/NP0, 0603</t>
  </si>
  <si>
    <t>CAP, CERM, 0.47 µF, 10 V, +/- 10%, X5R, 0603</t>
  </si>
  <si>
    <t>Diode, Schottky, 40 V, 1 A, PowerDI123</t>
  </si>
  <si>
    <t>Diode, Switching, 100V, 0.2A, SOD-323</t>
  </si>
  <si>
    <t>Terminal Block, 6A, 3.5mm Pitch, 2-Pos, TH</t>
  </si>
  <si>
    <t>Inductor, Shielded Drum Core, Ferrite, 33 µH, 0.68 A, 0.42 ohm, SMD</t>
  </si>
  <si>
    <t>RES, 0.47, 1%, 0.125 W, 0805</t>
  </si>
  <si>
    <t>RES, 20.0 k, 1%, 0.1 W, 0603</t>
  </si>
  <si>
    <t>RES, 249, 1%, 0.1 W, 0603</t>
  </si>
  <si>
    <t>RES, 1.50 k, 1%, 0.1 W, 0603</t>
  </si>
  <si>
    <t>RES, 46.4 k, 1%, 0.1 W, 0603</t>
  </si>
  <si>
    <t>RES, 0, 5%, 0.1 W, 0603</t>
  </si>
  <si>
    <t>RES, 634, 1%, 0.1 W, 0603</t>
  </si>
  <si>
    <t>RES, 49.9 k, 1%, 0.1 W, 0603</t>
  </si>
  <si>
    <t>RES, 2.32 k, 1%, 0.1 W, 0603</t>
  </si>
  <si>
    <t>RES, 3.01 k, 1%, 0.1 W, 0603</t>
  </si>
  <si>
    <t>Integrated 5-A 40-V Wide Input Range Boost/SEPIC/Flyback DC-DC Regulator, RTE0016C</t>
  </si>
  <si>
    <t>High-Side Measurement CURRENT SHUNT MONITOR, DBV0005A</t>
  </si>
  <si>
    <t>500-uA/Ch 3-MHz RAIL-TO-RAIL OUTPUT OPERATIONAL AMPLIFIER, DGK0008A</t>
  </si>
  <si>
    <t>SMT Radial G</t>
  </si>
  <si>
    <t>1210</t>
  </si>
  <si>
    <t>SMT Radial D</t>
  </si>
  <si>
    <t>0805</t>
  </si>
  <si>
    <t>0603</t>
  </si>
  <si>
    <t>PowerDI123</t>
  </si>
  <si>
    <t>SOD-323</t>
  </si>
  <si>
    <t>7.0x8.2x6.5mm</t>
  </si>
  <si>
    <t>LPS4018</t>
  </si>
  <si>
    <t>RTE0016C</t>
  </si>
  <si>
    <t>DBV0005A</t>
  </si>
  <si>
    <t>DGK0008A</t>
  </si>
  <si>
    <t>Package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</si>
</sst>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10"/>
      <name val="Arial Unicode MS"/>
      <family val="2"/>
    </font>
    <font>
      <b/>
      <sz val="16"/>
      <name val="Arial"/>
      <family val="2"/>
    </font>
    <font>
      <sz val="10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Alignment="1">
      <alignment vertical="top"/>
    </xf>
    <xf numFmtId="0" fontId="2" fillId="0" borderId="0" xfId="0" applyFont="1" applyAlignment="1">
      <alignment vertical="top"/>
    </xf>
    <xf numFmtId="0" fontId="0" fillId="0" borderId="0" xfId="0" applyAlignment="1">
      <alignment horizontal="left" vertical="top"/>
    </xf>
    <xf numFmtId="0" fontId="2" fillId="0" borderId="0" xfId="0" applyFont="1" applyBorder="1" applyAlignment="1">
      <alignment vertical="top"/>
    </xf>
    <xf numFmtId="0" fontId="0" fillId="0" borderId="0" xfId="0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0" xfId="0" applyBorder="1" applyAlignment="1">
      <alignment horizontal="left" vertical="top"/>
    </xf>
    <xf numFmtId="0" fontId="2" fillId="0" borderId="1" xfId="0" applyFont="1" applyFill="1" applyBorder="1" applyAlignment="1">
      <alignment horizontal="center" vertical="top"/>
    </xf>
    <xf numFmtId="0" fontId="2" fillId="2" borderId="2" xfId="0" applyFont="1" applyFill="1" applyBorder="1" applyAlignment="1">
      <alignment horizontal="center" vertical="top"/>
    </xf>
    <xf numFmtId="0" fontId="1" fillId="2" borderId="2" xfId="0" applyFont="1" applyFill="1" applyBorder="1" applyAlignment="1">
      <alignment horizontal="center" vertical="top"/>
    </xf>
    <xf numFmtId="0" fontId="0" fillId="0" borderId="0" xfId="0" applyAlignment="1"/>
    <xf numFmtId="0" fontId="3" fillId="0" borderId="0" xfId="0" applyFont="1" applyAlignment="1"/>
    <xf numFmtId="0" fontId="4" fillId="0" borderId="0" xfId="0" applyFont="1" applyAlignment="1">
      <alignment horizontal="center" vertical="top"/>
    </xf>
    <xf numFmtId="0" fontId="0" fillId="0" borderId="0" xfId="0" quotePrefix="1" applyAlignment="1">
      <alignment vertical="top"/>
    </xf>
    <xf numFmtId="0" fontId="5" fillId="0" borderId="0" xfId="0" quotePrefix="1" applyFont="1" applyAlignment="1">
      <alignment horizontal="left" vertical="top" wrapText="1"/>
    </xf>
    <xf numFmtId="0" fontId="5" fillId="0" borderId="0" xfId="0" quotePrefix="1" applyFont="1" applyAlignment="1">
      <alignment vertical="top"/>
    </xf>
    <xf numFmtId="0" fontId="1" fillId="2" borderId="2" xfId="0" quotePrefix="1" applyFont="1" applyFill="1" applyBorder="1" applyAlignment="1">
      <alignment horizontal="center" vertical="top"/>
    </xf>
    <xf numFmtId="0" fontId="2" fillId="0" borderId="1" xfId="0" quotePrefix="1" applyFont="1" applyFill="1" applyBorder="1" applyAlignment="1">
      <alignment horizontal="left" vertical="top" wrapText="1"/>
    </xf>
    <xf numFmtId="0" fontId="2" fillId="2" borderId="2" xfId="0" quotePrefix="1" applyFont="1" applyFill="1" applyBorder="1" applyAlignment="1">
      <alignment horizontal="left" vertical="top" wrapText="1"/>
    </xf>
    <xf numFmtId="0" fontId="2" fillId="0" borderId="1" xfId="0" quotePrefix="1" applyNumberFormat="1" applyFont="1" applyFill="1" applyBorder="1" applyAlignment="1">
      <alignment horizontal="left" vertical="top" wrapText="1"/>
    </xf>
    <xf numFmtId="0" fontId="2" fillId="2" borderId="2" xfId="0" quotePrefix="1" applyNumberFormat="1" applyFont="1" applyFill="1" applyBorder="1" applyAlignment="1">
      <alignment horizontal="left" vertical="top" wrapText="1"/>
    </xf>
    <xf numFmtId="0" fontId="1" fillId="2" borderId="2" xfId="0" quotePrefix="1" applyFont="1" applyFill="1" applyBorder="1" applyAlignment="1">
      <alignment horizontal="center" vertical="top" wrapText="1"/>
    </xf>
    <xf numFmtId="0" fontId="2" fillId="0" borderId="1" xfId="0" quotePrefix="1" applyFont="1" applyFill="1" applyBorder="1" applyAlignment="1">
      <alignment horizontal="left" vertical="top"/>
    </xf>
    <xf numFmtId="0" fontId="2" fillId="2" borderId="2" xfId="0" quotePrefix="1" applyFont="1" applyFill="1" applyBorder="1" applyAlignment="1">
      <alignment horizontal="left" vertical="top"/>
    </xf>
  </cellXfs>
  <cellStyles count="1">
    <cellStyle name="Normal" xfId="0" builtinId="0"/>
  </cellStyles>
  <dxfs count="25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1495425</xdr:colOff>
      <xdr:row>0</xdr:row>
      <xdr:rowOff>123825</xdr:rowOff>
    </xdr:from>
    <xdr:to>
      <xdr:col>7</xdr:col>
      <xdr:colOff>247650</xdr:colOff>
      <xdr:row>3</xdr:row>
      <xdr:rowOff>247650</xdr:rowOff>
    </xdr:to>
    <xdr:pic>
      <xdr:nvPicPr>
        <xdr:cNvPr id="1027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15275" y="123825"/>
          <a:ext cx="2705100" cy="638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3"/>
  <sheetViews>
    <sheetView showGridLines="0" tabSelected="1" zoomScaleNormal="100" workbookViewId="0">
      <pane ySplit="6" topLeftCell="A7" activePane="bottomLeft" state="frozen"/>
      <selection pane="bottomLeft" activeCell="B4" sqref="B4"/>
    </sheetView>
  </sheetViews>
  <sheetFormatPr defaultRowHeight="12.75" x14ac:dyDescent="0.2"/>
  <cols>
    <col min="1" max="1" width="9.7109375" style="1" customWidth="1"/>
    <col min="2" max="2" width="15.7109375" style="1" customWidth="1"/>
    <col min="3" max="3" width="8.7109375" style="3" customWidth="1"/>
    <col min="4" max="4" width="10.7109375" style="1" customWidth="1"/>
    <col min="5" max="5" width="22.42578125" style="5" customWidth="1"/>
    <col min="6" max="6" width="19.42578125" style="3" customWidth="1"/>
    <col min="7" max="7" width="59.28515625" style="1" customWidth="1"/>
    <col min="8" max="8" width="15.140625" style="1" customWidth="1"/>
    <col min="9" max="16384" width="9.140625" style="1"/>
  </cols>
  <sheetData>
    <row r="1" spans="1:13" ht="15" x14ac:dyDescent="0.3">
      <c r="A1" s="1" t="s">
        <v>0</v>
      </c>
      <c r="B1" s="12" t="str">
        <f ca="1">MID(CELL("filename"),SEARCH("[",CELL("filename"))+1, SEARCH("]",CELL("filename"))-SEARCH("[",CELL("filename"))-1)</f>
        <v>PMP11228B(001)_BOM.xlsx</v>
      </c>
      <c r="F1" s="15" t="s">
        <v>6</v>
      </c>
    </row>
    <row r="2" spans="1:13" x14ac:dyDescent="0.2">
      <c r="A2" s="1" t="s">
        <v>2</v>
      </c>
      <c r="B2" s="14" t="s">
        <v>4</v>
      </c>
      <c r="F2" s="16" t="s">
        <v>7</v>
      </c>
    </row>
    <row r="3" spans="1:13" x14ac:dyDescent="0.2">
      <c r="A3" s="2" t="s">
        <v>1</v>
      </c>
      <c r="B3" s="14" t="s">
        <v>5</v>
      </c>
      <c r="F3" s="5"/>
    </row>
    <row r="4" spans="1:13" ht="20.25" x14ac:dyDescent="0.2">
      <c r="B4" s="14"/>
      <c r="C4" s="1"/>
      <c r="E4" s="1"/>
      <c r="F4" s="13" t="str">
        <f>F1&amp;" REV "&amp;F2&amp;" Bill of Materials"</f>
        <v>PMP11228 REV B Bill of Materials</v>
      </c>
    </row>
    <row r="6" spans="1:13" x14ac:dyDescent="0.2">
      <c r="A6" s="10" t="s">
        <v>3</v>
      </c>
      <c r="B6" s="17" t="s">
        <v>8</v>
      </c>
      <c r="C6" s="17" t="s">
        <v>35</v>
      </c>
      <c r="D6" s="17" t="s">
        <v>36</v>
      </c>
      <c r="E6" s="22" t="s">
        <v>60</v>
      </c>
      <c r="F6" s="17" t="s">
        <v>87</v>
      </c>
      <c r="G6" s="22" t="s">
        <v>97</v>
      </c>
      <c r="H6" s="22" t="s">
        <v>136</v>
      </c>
    </row>
    <row r="7" spans="1:13" s="2" customFormat="1" x14ac:dyDescent="0.2">
      <c r="A7" s="8">
        <f t="shared" ref="A7:A32" si="0">ROW(A7)-ROW($A$6)</f>
        <v>1</v>
      </c>
      <c r="B7" s="18" t="s">
        <v>9</v>
      </c>
      <c r="C7" s="8">
        <v>3</v>
      </c>
      <c r="D7" s="20" t="s">
        <v>37</v>
      </c>
      <c r="E7" s="18" t="s">
        <v>61</v>
      </c>
      <c r="F7" s="23" t="s">
        <v>88</v>
      </c>
      <c r="G7" s="20" t="s">
        <v>98</v>
      </c>
      <c r="H7" s="20" t="s">
        <v>124</v>
      </c>
      <c r="I7" s="4"/>
      <c r="J7" s="4"/>
      <c r="K7" s="4"/>
      <c r="L7" s="4"/>
      <c r="M7" s="4"/>
    </row>
    <row r="8" spans="1:13" s="2" customFormat="1" x14ac:dyDescent="0.2">
      <c r="A8" s="9">
        <f t="shared" si="0"/>
        <v>2</v>
      </c>
      <c r="B8" s="19" t="s">
        <v>10</v>
      </c>
      <c r="C8" s="9">
        <v>1</v>
      </c>
      <c r="D8" s="21" t="s">
        <v>38</v>
      </c>
      <c r="E8" s="19" t="s">
        <v>62</v>
      </c>
      <c r="F8" s="24" t="s">
        <v>89</v>
      </c>
      <c r="G8" s="21" t="s">
        <v>99</v>
      </c>
      <c r="H8" s="21" t="s">
        <v>125</v>
      </c>
      <c r="I8" s="4"/>
      <c r="J8" s="4"/>
      <c r="K8" s="4"/>
      <c r="L8" s="4"/>
      <c r="M8" s="4"/>
    </row>
    <row r="9" spans="1:13" s="2" customFormat="1" x14ac:dyDescent="0.2">
      <c r="A9" s="8">
        <f t="shared" si="0"/>
        <v>3</v>
      </c>
      <c r="B9" s="18" t="s">
        <v>11</v>
      </c>
      <c r="C9" s="8">
        <v>1</v>
      </c>
      <c r="D9" s="20" t="s">
        <v>39</v>
      </c>
      <c r="E9" s="18" t="s">
        <v>63</v>
      </c>
      <c r="F9" s="23" t="s">
        <v>88</v>
      </c>
      <c r="G9" s="20" t="s">
        <v>100</v>
      </c>
      <c r="H9" s="20" t="s">
        <v>126</v>
      </c>
      <c r="I9" s="4"/>
      <c r="J9" s="4"/>
      <c r="K9" s="4"/>
      <c r="L9" s="4"/>
      <c r="M9" s="4"/>
    </row>
    <row r="10" spans="1:13" s="2" customFormat="1" x14ac:dyDescent="0.2">
      <c r="A10" s="9">
        <f t="shared" si="0"/>
        <v>4</v>
      </c>
      <c r="B10" s="19" t="s">
        <v>12</v>
      </c>
      <c r="C10" s="9">
        <v>1</v>
      </c>
      <c r="D10" s="21" t="s">
        <v>40</v>
      </c>
      <c r="E10" s="19" t="s">
        <v>64</v>
      </c>
      <c r="F10" s="24" t="s">
        <v>90</v>
      </c>
      <c r="G10" s="21" t="s">
        <v>101</v>
      </c>
      <c r="H10" s="21" t="s">
        <v>127</v>
      </c>
      <c r="I10" s="4"/>
      <c r="J10" s="4"/>
      <c r="K10" s="4"/>
      <c r="L10" s="4"/>
      <c r="M10" s="4"/>
    </row>
    <row r="11" spans="1:13" s="2" customFormat="1" ht="25.5" x14ac:dyDescent="0.2">
      <c r="A11" s="8">
        <f t="shared" si="0"/>
        <v>5</v>
      </c>
      <c r="B11" s="18" t="s">
        <v>13</v>
      </c>
      <c r="C11" s="8">
        <v>6</v>
      </c>
      <c r="D11" s="20" t="s">
        <v>41</v>
      </c>
      <c r="E11" s="18" t="s">
        <v>65</v>
      </c>
      <c r="F11" s="23" t="s">
        <v>90</v>
      </c>
      <c r="G11" s="20" t="s">
        <v>102</v>
      </c>
      <c r="H11" s="20" t="s">
        <v>128</v>
      </c>
      <c r="I11" s="4"/>
      <c r="J11" s="4"/>
      <c r="K11" s="4"/>
      <c r="L11" s="4"/>
      <c r="M11" s="4"/>
    </row>
    <row r="12" spans="1:13" s="2" customFormat="1" x14ac:dyDescent="0.2">
      <c r="A12" s="9">
        <f t="shared" si="0"/>
        <v>6</v>
      </c>
      <c r="B12" s="19" t="s">
        <v>14</v>
      </c>
      <c r="C12" s="9">
        <v>1</v>
      </c>
      <c r="D12" s="21" t="s">
        <v>42</v>
      </c>
      <c r="E12" s="19" t="s">
        <v>66</v>
      </c>
      <c r="F12" s="24" t="s">
        <v>89</v>
      </c>
      <c r="G12" s="21" t="s">
        <v>103</v>
      </c>
      <c r="H12" s="21" t="s">
        <v>128</v>
      </c>
      <c r="I12" s="4"/>
      <c r="J12" s="4"/>
      <c r="K12" s="4"/>
      <c r="L12" s="4"/>
      <c r="M12" s="4"/>
    </row>
    <row r="13" spans="1:13" s="2" customFormat="1" x14ac:dyDescent="0.2">
      <c r="A13" s="8">
        <f t="shared" si="0"/>
        <v>7</v>
      </c>
      <c r="B13" s="18" t="s">
        <v>15</v>
      </c>
      <c r="C13" s="8">
        <v>1</v>
      </c>
      <c r="D13" s="20" t="s">
        <v>43</v>
      </c>
      <c r="E13" s="18" t="s">
        <v>67</v>
      </c>
      <c r="F13" s="23" t="s">
        <v>90</v>
      </c>
      <c r="G13" s="20" t="s">
        <v>104</v>
      </c>
      <c r="H13" s="20" t="s">
        <v>128</v>
      </c>
      <c r="I13" s="4"/>
      <c r="J13" s="4"/>
      <c r="K13" s="4"/>
      <c r="L13" s="4"/>
      <c r="M13" s="4"/>
    </row>
    <row r="14" spans="1:13" s="2" customFormat="1" x14ac:dyDescent="0.2">
      <c r="A14" s="9">
        <f t="shared" si="0"/>
        <v>8</v>
      </c>
      <c r="B14" s="19" t="s">
        <v>16</v>
      </c>
      <c r="C14" s="9">
        <v>1</v>
      </c>
      <c r="D14" s="21" t="s">
        <v>44</v>
      </c>
      <c r="E14" s="19" t="s">
        <v>68</v>
      </c>
      <c r="F14" s="24" t="s">
        <v>90</v>
      </c>
      <c r="G14" s="21" t="s">
        <v>105</v>
      </c>
      <c r="H14" s="21" t="s">
        <v>128</v>
      </c>
      <c r="I14" s="4"/>
      <c r="J14" s="4"/>
      <c r="K14" s="4"/>
      <c r="L14" s="4"/>
      <c r="M14" s="4"/>
    </row>
    <row r="15" spans="1:13" s="2" customFormat="1" x14ac:dyDescent="0.2">
      <c r="A15" s="8">
        <f t="shared" si="0"/>
        <v>9</v>
      </c>
      <c r="B15" s="18" t="s">
        <v>17</v>
      </c>
      <c r="C15" s="8">
        <v>1</v>
      </c>
      <c r="D15" s="20" t="s">
        <v>45</v>
      </c>
      <c r="E15" s="18" t="s">
        <v>69</v>
      </c>
      <c r="F15" s="23" t="s">
        <v>90</v>
      </c>
      <c r="G15" s="20" t="s">
        <v>106</v>
      </c>
      <c r="H15" s="20" t="s">
        <v>128</v>
      </c>
      <c r="I15" s="4"/>
      <c r="J15" s="4"/>
      <c r="K15" s="4"/>
      <c r="L15" s="4"/>
      <c r="M15" s="4"/>
    </row>
    <row r="16" spans="1:13" s="2" customFormat="1" x14ac:dyDescent="0.2">
      <c r="A16" s="9">
        <f t="shared" si="0"/>
        <v>10</v>
      </c>
      <c r="B16" s="19" t="s">
        <v>18</v>
      </c>
      <c r="C16" s="9">
        <v>1</v>
      </c>
      <c r="D16" s="21" t="s">
        <v>46</v>
      </c>
      <c r="E16" s="19" t="s">
        <v>70</v>
      </c>
      <c r="F16" s="24" t="s">
        <v>91</v>
      </c>
      <c r="G16" s="21" t="s">
        <v>107</v>
      </c>
      <c r="H16" s="21" t="s">
        <v>129</v>
      </c>
      <c r="I16" s="4"/>
      <c r="J16" s="4"/>
      <c r="K16" s="4"/>
      <c r="L16" s="4"/>
      <c r="M16" s="4"/>
    </row>
    <row r="17" spans="1:13" s="2" customFormat="1" ht="25.5" x14ac:dyDescent="0.2">
      <c r="A17" s="8">
        <f t="shared" si="0"/>
        <v>11</v>
      </c>
      <c r="B17" s="18" t="s">
        <v>19</v>
      </c>
      <c r="C17" s="8">
        <v>2</v>
      </c>
      <c r="D17" s="20" t="s">
        <v>47</v>
      </c>
      <c r="E17" s="18" t="s">
        <v>71</v>
      </c>
      <c r="F17" s="18" t="s">
        <v>92</v>
      </c>
      <c r="G17" s="20" t="s">
        <v>108</v>
      </c>
      <c r="H17" s="20" t="s">
        <v>130</v>
      </c>
      <c r="I17" s="4"/>
      <c r="J17" s="4"/>
      <c r="K17" s="4"/>
      <c r="L17" s="4"/>
      <c r="M17" s="4"/>
    </row>
    <row r="18" spans="1:13" s="2" customFormat="1" x14ac:dyDescent="0.2">
      <c r="A18" s="9">
        <f t="shared" si="0"/>
        <v>12</v>
      </c>
      <c r="B18" s="19" t="s">
        <v>20</v>
      </c>
      <c r="C18" s="9">
        <v>2</v>
      </c>
      <c r="D18" s="21" t="s">
        <v>48</v>
      </c>
      <c r="E18" s="19" t="s">
        <v>72</v>
      </c>
      <c r="F18" s="24" t="s">
        <v>93</v>
      </c>
      <c r="G18" s="21" t="s">
        <v>109</v>
      </c>
      <c r="H18" s="21" t="s">
        <v>131</v>
      </c>
      <c r="I18" s="4"/>
      <c r="J18" s="4"/>
      <c r="K18" s="4"/>
      <c r="L18" s="4"/>
      <c r="M18" s="4"/>
    </row>
    <row r="19" spans="1:13" s="2" customFormat="1" ht="25.5" x14ac:dyDescent="0.2">
      <c r="A19" s="8">
        <f t="shared" si="0"/>
        <v>13</v>
      </c>
      <c r="B19" s="18" t="s">
        <v>21</v>
      </c>
      <c r="C19" s="8">
        <v>1</v>
      </c>
      <c r="D19" s="20" t="s">
        <v>49</v>
      </c>
      <c r="E19" s="18" t="s">
        <v>73</v>
      </c>
      <c r="F19" s="23" t="s">
        <v>94</v>
      </c>
      <c r="G19" s="20" t="s">
        <v>110</v>
      </c>
      <c r="H19" s="20" t="s">
        <v>132</v>
      </c>
      <c r="I19" s="4"/>
      <c r="J19" s="4"/>
      <c r="K19" s="4"/>
      <c r="L19" s="4"/>
      <c r="M19" s="4"/>
    </row>
    <row r="20" spans="1:13" s="2" customFormat="1" x14ac:dyDescent="0.2">
      <c r="A20" s="9">
        <f t="shared" si="0"/>
        <v>14</v>
      </c>
      <c r="B20" s="19" t="s">
        <v>22</v>
      </c>
      <c r="C20" s="9">
        <v>1</v>
      </c>
      <c r="D20" s="21" t="s">
        <v>50</v>
      </c>
      <c r="E20" s="19" t="s">
        <v>74</v>
      </c>
      <c r="F20" s="24" t="s">
        <v>88</v>
      </c>
      <c r="G20" s="21" t="s">
        <v>111</v>
      </c>
      <c r="H20" s="21" t="s">
        <v>127</v>
      </c>
      <c r="I20" s="4"/>
      <c r="J20" s="4"/>
      <c r="K20" s="4"/>
      <c r="L20" s="4"/>
      <c r="M20" s="4"/>
    </row>
    <row r="21" spans="1:13" s="2" customFormat="1" x14ac:dyDescent="0.2">
      <c r="A21" s="8">
        <f t="shared" si="0"/>
        <v>15</v>
      </c>
      <c r="B21" s="18" t="s">
        <v>23</v>
      </c>
      <c r="C21" s="8">
        <v>1</v>
      </c>
      <c r="D21" s="20" t="s">
        <v>51</v>
      </c>
      <c r="E21" s="18" t="s">
        <v>75</v>
      </c>
      <c r="F21" s="23" t="s">
        <v>95</v>
      </c>
      <c r="G21" s="20" t="s">
        <v>112</v>
      </c>
      <c r="H21" s="20" t="s">
        <v>128</v>
      </c>
      <c r="I21" s="4"/>
      <c r="J21" s="4"/>
      <c r="K21" s="4"/>
      <c r="L21" s="4"/>
      <c r="M21" s="4"/>
    </row>
    <row r="22" spans="1:13" s="2" customFormat="1" x14ac:dyDescent="0.2">
      <c r="A22" s="9">
        <f t="shared" si="0"/>
        <v>16</v>
      </c>
      <c r="B22" s="19" t="s">
        <v>24</v>
      </c>
      <c r="C22" s="9">
        <v>1</v>
      </c>
      <c r="D22" s="21" t="s">
        <v>52</v>
      </c>
      <c r="E22" s="19" t="s">
        <v>76</v>
      </c>
      <c r="F22" s="24" t="s">
        <v>95</v>
      </c>
      <c r="G22" s="21" t="s">
        <v>113</v>
      </c>
      <c r="H22" s="21" t="s">
        <v>128</v>
      </c>
      <c r="I22" s="4"/>
      <c r="J22" s="4"/>
      <c r="K22" s="4"/>
      <c r="L22" s="4"/>
      <c r="M22" s="4"/>
    </row>
    <row r="23" spans="1:13" s="2" customFormat="1" x14ac:dyDescent="0.2">
      <c r="A23" s="8">
        <f t="shared" si="0"/>
        <v>17</v>
      </c>
      <c r="B23" s="18" t="s">
        <v>25</v>
      </c>
      <c r="C23" s="8">
        <v>1</v>
      </c>
      <c r="D23" s="20" t="s">
        <v>53</v>
      </c>
      <c r="E23" s="18" t="s">
        <v>77</v>
      </c>
      <c r="F23" s="23" t="s">
        <v>95</v>
      </c>
      <c r="G23" s="20" t="s">
        <v>114</v>
      </c>
      <c r="H23" s="20" t="s">
        <v>128</v>
      </c>
      <c r="I23" s="4"/>
      <c r="J23" s="4"/>
      <c r="K23" s="4"/>
      <c r="L23" s="4"/>
      <c r="M23" s="4"/>
    </row>
    <row r="24" spans="1:13" s="2" customFormat="1" x14ac:dyDescent="0.2">
      <c r="A24" s="9">
        <f t="shared" si="0"/>
        <v>18</v>
      </c>
      <c r="B24" s="19" t="s">
        <v>26</v>
      </c>
      <c r="C24" s="9">
        <v>1</v>
      </c>
      <c r="D24" s="21" t="s">
        <v>54</v>
      </c>
      <c r="E24" s="19" t="s">
        <v>78</v>
      </c>
      <c r="F24" s="24" t="s">
        <v>95</v>
      </c>
      <c r="G24" s="21" t="s">
        <v>115</v>
      </c>
      <c r="H24" s="21" t="s">
        <v>128</v>
      </c>
      <c r="I24" s="4"/>
      <c r="J24" s="4"/>
      <c r="K24" s="4"/>
      <c r="L24" s="4"/>
      <c r="M24" s="4"/>
    </row>
    <row r="25" spans="1:13" s="2" customFormat="1" x14ac:dyDescent="0.2">
      <c r="A25" s="8">
        <f t="shared" si="0"/>
        <v>19</v>
      </c>
      <c r="B25" s="18" t="s">
        <v>27</v>
      </c>
      <c r="C25" s="8">
        <v>2</v>
      </c>
      <c r="D25" s="20" t="s">
        <v>55</v>
      </c>
      <c r="E25" s="18" t="s">
        <v>79</v>
      </c>
      <c r="F25" s="23" t="s">
        <v>88</v>
      </c>
      <c r="G25" s="20" t="s">
        <v>116</v>
      </c>
      <c r="H25" s="20" t="s">
        <v>128</v>
      </c>
      <c r="I25" s="4"/>
      <c r="J25" s="4"/>
      <c r="K25" s="4"/>
      <c r="L25" s="4"/>
      <c r="M25" s="4"/>
    </row>
    <row r="26" spans="1:13" s="2" customFormat="1" x14ac:dyDescent="0.2">
      <c r="A26" s="9">
        <f t="shared" si="0"/>
        <v>20</v>
      </c>
      <c r="B26" s="19" t="s">
        <v>28</v>
      </c>
      <c r="C26" s="9">
        <v>1</v>
      </c>
      <c r="D26" s="21" t="s">
        <v>56</v>
      </c>
      <c r="E26" s="19" t="s">
        <v>80</v>
      </c>
      <c r="F26" s="24" t="s">
        <v>95</v>
      </c>
      <c r="G26" s="21" t="s">
        <v>117</v>
      </c>
      <c r="H26" s="21" t="s">
        <v>128</v>
      </c>
      <c r="I26" s="4"/>
      <c r="J26" s="4"/>
      <c r="K26" s="4"/>
      <c r="L26" s="4"/>
      <c r="M26" s="4"/>
    </row>
    <row r="27" spans="1:13" s="2" customFormat="1" x14ac:dyDescent="0.2">
      <c r="A27" s="8">
        <f t="shared" si="0"/>
        <v>21</v>
      </c>
      <c r="B27" s="18" t="s">
        <v>29</v>
      </c>
      <c r="C27" s="8">
        <v>1</v>
      </c>
      <c r="D27" s="20" t="s">
        <v>57</v>
      </c>
      <c r="E27" s="18" t="s">
        <v>81</v>
      </c>
      <c r="F27" s="23" t="s">
        <v>95</v>
      </c>
      <c r="G27" s="20" t="s">
        <v>118</v>
      </c>
      <c r="H27" s="20" t="s">
        <v>128</v>
      </c>
      <c r="I27" s="4"/>
      <c r="J27" s="4"/>
      <c r="K27" s="4"/>
      <c r="L27" s="4"/>
      <c r="M27" s="4"/>
    </row>
    <row r="28" spans="1:13" s="2" customFormat="1" x14ac:dyDescent="0.2">
      <c r="A28" s="9">
        <f t="shared" si="0"/>
        <v>22</v>
      </c>
      <c r="B28" s="19" t="s">
        <v>30</v>
      </c>
      <c r="C28" s="9">
        <v>1</v>
      </c>
      <c r="D28" s="21" t="s">
        <v>58</v>
      </c>
      <c r="E28" s="19" t="s">
        <v>82</v>
      </c>
      <c r="F28" s="24" t="s">
        <v>95</v>
      </c>
      <c r="G28" s="21" t="s">
        <v>119</v>
      </c>
      <c r="H28" s="21" t="s">
        <v>128</v>
      </c>
      <c r="I28" s="4"/>
      <c r="J28" s="4"/>
      <c r="K28" s="4"/>
      <c r="L28" s="4"/>
      <c r="M28" s="4"/>
    </row>
    <row r="29" spans="1:13" s="2" customFormat="1" x14ac:dyDescent="0.2">
      <c r="A29" s="8">
        <f t="shared" si="0"/>
        <v>23</v>
      </c>
      <c r="B29" s="18" t="s">
        <v>31</v>
      </c>
      <c r="C29" s="8">
        <v>1</v>
      </c>
      <c r="D29" s="20" t="s">
        <v>59</v>
      </c>
      <c r="E29" s="18" t="s">
        <v>83</v>
      </c>
      <c r="F29" s="23" t="s">
        <v>95</v>
      </c>
      <c r="G29" s="20" t="s">
        <v>120</v>
      </c>
      <c r="H29" s="20" t="s">
        <v>128</v>
      </c>
      <c r="I29" s="4"/>
      <c r="J29" s="4"/>
      <c r="K29" s="4"/>
      <c r="L29" s="4"/>
      <c r="M29" s="4"/>
    </row>
    <row r="30" spans="1:13" s="2" customFormat="1" ht="25.5" x14ac:dyDescent="0.2">
      <c r="A30" s="9">
        <f t="shared" si="0"/>
        <v>24</v>
      </c>
      <c r="B30" s="19" t="s">
        <v>32</v>
      </c>
      <c r="C30" s="9">
        <v>1</v>
      </c>
      <c r="D30" s="21" t="s">
        <v>48</v>
      </c>
      <c r="E30" s="19" t="s">
        <v>84</v>
      </c>
      <c r="F30" s="24" t="s">
        <v>96</v>
      </c>
      <c r="G30" s="21" t="s">
        <v>121</v>
      </c>
      <c r="H30" s="21" t="s">
        <v>133</v>
      </c>
      <c r="I30" s="4"/>
      <c r="J30" s="4"/>
      <c r="K30" s="4"/>
      <c r="L30" s="4"/>
      <c r="M30" s="4"/>
    </row>
    <row r="31" spans="1:13" s="2" customFormat="1" x14ac:dyDescent="0.2">
      <c r="A31" s="8">
        <f t="shared" si="0"/>
        <v>25</v>
      </c>
      <c r="B31" s="18" t="s">
        <v>33</v>
      </c>
      <c r="C31" s="8">
        <v>1</v>
      </c>
      <c r="D31" s="20" t="s">
        <v>48</v>
      </c>
      <c r="E31" s="18" t="s">
        <v>85</v>
      </c>
      <c r="F31" s="23" t="s">
        <v>96</v>
      </c>
      <c r="G31" s="20" t="s">
        <v>122</v>
      </c>
      <c r="H31" s="20" t="s">
        <v>134</v>
      </c>
      <c r="I31" s="4"/>
      <c r="J31" s="4"/>
      <c r="K31" s="4"/>
      <c r="L31" s="4"/>
      <c r="M31" s="4"/>
    </row>
    <row r="32" spans="1:13" s="2" customFormat="1" ht="25.5" x14ac:dyDescent="0.2">
      <c r="A32" s="9">
        <f t="shared" si="0"/>
        <v>26</v>
      </c>
      <c r="B32" s="19" t="s">
        <v>34</v>
      </c>
      <c r="C32" s="9">
        <v>1</v>
      </c>
      <c r="D32" s="21" t="s">
        <v>48</v>
      </c>
      <c r="E32" s="19" t="s">
        <v>86</v>
      </c>
      <c r="F32" s="24" t="s">
        <v>96</v>
      </c>
      <c r="G32" s="21" t="s">
        <v>123</v>
      </c>
      <c r="H32" s="21" t="s">
        <v>135</v>
      </c>
      <c r="I32" s="4"/>
      <c r="J32" s="4"/>
      <c r="K32" s="4"/>
      <c r="L32" s="4"/>
      <c r="M32" s="4"/>
    </row>
    <row r="33" spans="2:6" ht="16.5" customHeight="1" x14ac:dyDescent="0.2">
      <c r="B33" s="11"/>
      <c r="C33" s="7"/>
      <c r="E33" s="6"/>
      <c r="F33" s="7"/>
    </row>
  </sheetData>
  <phoneticPr fontId="0" type="noConversion"/>
  <conditionalFormatting sqref="F7:F8">
    <cfRule type="containsText" dxfId="24" priority="25" stopIfTrue="1" operator="containsText" text=", ">
      <formula>NOT(ISERROR(SEARCH(", ",F7)))</formula>
    </cfRule>
  </conditionalFormatting>
  <conditionalFormatting sqref="F9">
    <cfRule type="containsText" dxfId="23" priority="24" stopIfTrue="1" operator="containsText" text=", ">
      <formula>NOT(ISERROR(SEARCH(", ",F9)))</formula>
    </cfRule>
  </conditionalFormatting>
  <conditionalFormatting sqref="F10">
    <cfRule type="containsText" dxfId="22" priority="23" stopIfTrue="1" operator="containsText" text=", ">
      <formula>NOT(ISERROR(SEARCH(", ",F10)))</formula>
    </cfRule>
  </conditionalFormatting>
  <conditionalFormatting sqref="F11">
    <cfRule type="containsText" dxfId="21" priority="22" stopIfTrue="1" operator="containsText" text=", ">
      <formula>NOT(ISERROR(SEARCH(", ",F11)))</formula>
    </cfRule>
  </conditionalFormatting>
  <conditionalFormatting sqref="F12">
    <cfRule type="containsText" dxfId="20" priority="21" stopIfTrue="1" operator="containsText" text=", ">
      <formula>NOT(ISERROR(SEARCH(", ",F12)))</formula>
    </cfRule>
  </conditionalFormatting>
  <conditionalFormatting sqref="F13">
    <cfRule type="containsText" dxfId="19" priority="20" stopIfTrue="1" operator="containsText" text=", ">
      <formula>NOT(ISERROR(SEARCH(", ",F13)))</formula>
    </cfRule>
  </conditionalFormatting>
  <conditionalFormatting sqref="F14">
    <cfRule type="containsText" dxfId="18" priority="19" stopIfTrue="1" operator="containsText" text=", ">
      <formula>NOT(ISERROR(SEARCH(", ",F14)))</formula>
    </cfRule>
  </conditionalFormatting>
  <conditionalFormatting sqref="F15">
    <cfRule type="containsText" dxfId="17" priority="18" stopIfTrue="1" operator="containsText" text=", ">
      <formula>NOT(ISERROR(SEARCH(", ",F15)))</formula>
    </cfRule>
  </conditionalFormatting>
  <conditionalFormatting sqref="F16">
    <cfRule type="containsText" dxfId="16" priority="17" stopIfTrue="1" operator="containsText" text=", ">
      <formula>NOT(ISERROR(SEARCH(", ",F16)))</formula>
    </cfRule>
  </conditionalFormatting>
  <conditionalFormatting sqref="F17">
    <cfRule type="containsText" dxfId="15" priority="16" stopIfTrue="1" operator="containsText" text=", ">
      <formula>NOT(ISERROR(SEARCH(", ",F17)))</formula>
    </cfRule>
  </conditionalFormatting>
  <conditionalFormatting sqref="F18">
    <cfRule type="containsText" dxfId="14" priority="15" stopIfTrue="1" operator="containsText" text=", ">
      <formula>NOT(ISERROR(SEARCH(", ",F18)))</formula>
    </cfRule>
  </conditionalFormatting>
  <conditionalFormatting sqref="F19">
    <cfRule type="containsText" dxfId="13" priority="14" stopIfTrue="1" operator="containsText" text=", ">
      <formula>NOT(ISERROR(SEARCH(", ",F19)))</formula>
    </cfRule>
  </conditionalFormatting>
  <conditionalFormatting sqref="F20">
    <cfRule type="containsText" dxfId="12" priority="13" stopIfTrue="1" operator="containsText" text=", ">
      <formula>NOT(ISERROR(SEARCH(", ",F20)))</formula>
    </cfRule>
  </conditionalFormatting>
  <conditionalFormatting sqref="F21">
    <cfRule type="containsText" dxfId="11" priority="12" stopIfTrue="1" operator="containsText" text=", ">
      <formula>NOT(ISERROR(SEARCH(", ",F21)))</formula>
    </cfRule>
  </conditionalFormatting>
  <conditionalFormatting sqref="F22">
    <cfRule type="containsText" dxfId="10" priority="11" stopIfTrue="1" operator="containsText" text=", ">
      <formula>NOT(ISERROR(SEARCH(", ",F22)))</formula>
    </cfRule>
  </conditionalFormatting>
  <conditionalFormatting sqref="F23">
    <cfRule type="containsText" dxfId="9" priority="10" stopIfTrue="1" operator="containsText" text=", ">
      <formula>NOT(ISERROR(SEARCH(", ",F23)))</formula>
    </cfRule>
  </conditionalFormatting>
  <conditionalFormatting sqref="F24">
    <cfRule type="containsText" dxfId="8" priority="9" stopIfTrue="1" operator="containsText" text=", ">
      <formula>NOT(ISERROR(SEARCH(", ",F24)))</formula>
    </cfRule>
  </conditionalFormatting>
  <conditionalFormatting sqref="F25">
    <cfRule type="containsText" dxfId="7" priority="8" stopIfTrue="1" operator="containsText" text=", ">
      <formula>NOT(ISERROR(SEARCH(", ",F25)))</formula>
    </cfRule>
  </conditionalFormatting>
  <conditionalFormatting sqref="F26">
    <cfRule type="containsText" dxfId="6" priority="7" stopIfTrue="1" operator="containsText" text=", ">
      <formula>NOT(ISERROR(SEARCH(", ",F26)))</formula>
    </cfRule>
  </conditionalFormatting>
  <conditionalFormatting sqref="F27">
    <cfRule type="containsText" dxfId="5" priority="6" stopIfTrue="1" operator="containsText" text=", ">
      <formula>NOT(ISERROR(SEARCH(", ",F27)))</formula>
    </cfRule>
  </conditionalFormatting>
  <conditionalFormatting sqref="F28">
    <cfRule type="containsText" dxfId="4" priority="5" stopIfTrue="1" operator="containsText" text=", ">
      <formula>NOT(ISERROR(SEARCH(", ",F28)))</formula>
    </cfRule>
  </conditionalFormatting>
  <conditionalFormatting sqref="F29">
    <cfRule type="containsText" dxfId="3" priority="4" stopIfTrue="1" operator="containsText" text=", ">
      <formula>NOT(ISERROR(SEARCH(", ",F29)))</formula>
    </cfRule>
  </conditionalFormatting>
  <conditionalFormatting sqref="F30">
    <cfRule type="containsText" dxfId="2" priority="3" stopIfTrue="1" operator="containsText" text=", ">
      <formula>NOT(ISERROR(SEARCH(", ",F30)))</formula>
    </cfRule>
  </conditionalFormatting>
  <conditionalFormatting sqref="F31">
    <cfRule type="containsText" dxfId="1" priority="2" stopIfTrue="1" operator="containsText" text=", ">
      <formula>NOT(ISERROR(SEARCH(", ",F31)))</formula>
    </cfRule>
  </conditionalFormatting>
  <conditionalFormatting sqref="F32">
    <cfRule type="containsText" dxfId="0" priority="1" stopIfTrue="1" operator="containsText" text=", ">
      <formula>NOT(ISERROR(SEARCH(", ",F32)))</formula>
    </cfRule>
  </conditionalFormatting>
  <printOptions horizontalCentered="1"/>
  <pageMargins left="0" right="0" top="0.25" bottom="0.25" header="0" footer="0"/>
  <pageSetup scale="91" fitToHeight="10" orientation="landscape" r:id="rId1"/>
  <headerFooter alignWithMargins="0">
    <oddFooter>Page &amp;P of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BOM Report</vt:lpstr>
      <vt:lpstr>'BOM Report'!Print_Area</vt:lpstr>
      <vt:lpstr>'BOM Report'!Print_Titles</vt:lpstr>
    </vt:vector>
  </TitlesOfParts>
  <Company>Microsoft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a0182807</dc:creator>
  <cp:lastModifiedBy>a0182807</cp:lastModifiedBy>
  <cp:lastPrinted>2015-07-20T15:20:12Z</cp:lastPrinted>
  <dcterms:created xsi:type="dcterms:W3CDTF">2000-10-27T00:30:29Z</dcterms:created>
  <dcterms:modified xsi:type="dcterms:W3CDTF">2015-07-20T15:20:25Z</dcterms:modified>
</cp:coreProperties>
</file>