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224085\Desktop\Work Folder\my summary\0--My Designs\2024-04-15; PMP41114 3.6kW 48V mCRPS D2D Stage\PCB Project\PMP41114_D2D\Project Outputs\"/>
    </mc:Choice>
  </mc:AlternateContent>
  <xr:revisionPtr revIDLastSave="0" documentId="13_ncr:1_{353D0CC3-5363-47C4-80AE-8BA1689835F8}" xr6:coauthVersionLast="36" xr6:coauthVersionMax="36" xr10:uidLastSave="{00000000-0000-0000-0000-000000000000}"/>
  <bookViews>
    <workbookView xWindow="34680" yWindow="140" windowWidth="15170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Report'!$B$1:$H$29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28" i="1" l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<sst xmlns="http://schemas.openxmlformats.org/spreadsheetml/2006/main" count="136" uniqueCount="102">
  <si>
    <t>Filename:</t>
  </si>
  <si>
    <t>Generated:</t>
  </si>
  <si>
    <t>Variant:</t>
  </si>
  <si>
    <t>Item #</t>
  </si>
  <si>
    <t>TID #:</t>
  </si>
  <si>
    <t>PMP41114XFMR</t>
  </si>
  <si>
    <t>001</t>
  </si>
  <si>
    <t>E1</t>
  </si>
  <si>
    <t>8/6/2024 10:18 AM</t>
  </si>
  <si>
    <t>Designator</t>
  </si>
  <si>
    <t>!PCB</t>
  </si>
  <si>
    <t>C1, C9, C32, C63, C74, C98</t>
  </si>
  <si>
    <t>C2, C38, C39, C64</t>
  </si>
  <si>
    <t>C3, C4, C5, C6, C7, C8, C29, C30, C31, C36, C37, C65, C66, C67, C68, C69, C70, C71, C72, C73, C94, C95</t>
  </si>
  <si>
    <t>C10, C11, C75, C76</t>
  </si>
  <si>
    <t>C12, C13, C14, C15, C16, C17, C18, C19, C20, C33, C34, C35, C46, C47, C48, C49, C50, C51, C52, C53, C54, C77, C78, C79, C80, C81, C82, C83, C84, C85</t>
  </si>
  <si>
    <t>C21, C22, C55, C56, C86, C87</t>
  </si>
  <si>
    <t>C23, C24, C26, C27, C57, C58, C59, C60, C88, C89, C90, C91</t>
  </si>
  <si>
    <t>C25, C28, C61, C62, C92, C93</t>
  </si>
  <si>
    <t>D1, D3</t>
  </si>
  <si>
    <t>R1, R17</t>
  </si>
  <si>
    <t>R2, R4, R18, R20</t>
  </si>
  <si>
    <t>R3, R19</t>
  </si>
  <si>
    <t>R5, R6, R7, R8, R13, R14, R15, R16, R21, R22, R23, R24</t>
  </si>
  <si>
    <t>R10, R11, R12, R25</t>
  </si>
  <si>
    <t>U1</t>
  </si>
  <si>
    <t>U2, U16</t>
  </si>
  <si>
    <t>U3</t>
  </si>
  <si>
    <t>U4, U5, U6, U7, U11, U12, U13, U14, U18, U19, U20, U21</t>
  </si>
  <si>
    <t>U15</t>
  </si>
  <si>
    <t>U17</t>
  </si>
  <si>
    <t>FID1, FID2, FID3</t>
  </si>
  <si>
    <t>Quantity</t>
  </si>
  <si>
    <t>Value</t>
  </si>
  <si>
    <t>1uF</t>
  </si>
  <si>
    <t>0.1uF</t>
  </si>
  <si>
    <t>0.022uF</t>
  </si>
  <si>
    <t>100pF</t>
  </si>
  <si>
    <t>4.7uF</t>
  </si>
  <si>
    <t>650V</t>
  </si>
  <si>
    <t>30.1k</t>
  </si>
  <si>
    <t>10k</t>
  </si>
  <si>
    <t>PartNumber</t>
  </si>
  <si>
    <t>CGJ3E1X7R1E105K080AC</t>
  </si>
  <si>
    <t>C1005X7R1H104K050BB</t>
  </si>
  <si>
    <t>C1206C223KDRACTU</t>
  </si>
  <si>
    <t>GRM31CZ72A475KE11L</t>
  </si>
  <si>
    <t>GRM155R71H104ME14D</t>
  </si>
  <si>
    <t>CC0402KRX7R9BB101</t>
  </si>
  <si>
    <t>C1005X7R1H104K050BE</t>
  </si>
  <si>
    <t>GB01SLT06-214</t>
  </si>
  <si>
    <t>RC0805JR-072R2L</t>
  </si>
  <si>
    <t>CRCW040230K1FKED</t>
  </si>
  <si>
    <t>CRCW040210K0JNED</t>
  </si>
  <si>
    <t>RC0402JR-0751RL</t>
  </si>
  <si>
    <t>RC0402JR-070RL</t>
  </si>
  <si>
    <t>LMG3650</t>
  </si>
  <si>
    <t>UCC21225ANPL</t>
  </si>
  <si>
    <t>LMG3656</t>
  </si>
  <si>
    <t>LMG3100R017</t>
  </si>
  <si>
    <t>LMG365x</t>
  </si>
  <si>
    <t>N/A</t>
  </si>
  <si>
    <t>Manufacturer</t>
  </si>
  <si>
    <t>Any</t>
  </si>
  <si>
    <t>TDK</t>
  </si>
  <si>
    <t>Kemet</t>
  </si>
  <si>
    <t>Wurth Elektronik</t>
  </si>
  <si>
    <t>Samsung</t>
  </si>
  <si>
    <t>MuRata</t>
  </si>
  <si>
    <t>Yageo America</t>
  </si>
  <si>
    <t>GeneSiC Semiconductor</t>
  </si>
  <si>
    <t>Vishay-Dale</t>
  </si>
  <si>
    <t>Texas Instruments</t>
  </si>
  <si>
    <t>Description</t>
  </si>
  <si>
    <t>Printed Circuit Board</t>
  </si>
  <si>
    <t>CAP, CERM, 1 µF, 25 V,+/- 10%, X7R, 0603</t>
  </si>
  <si>
    <t>CAP, CERM, 0.1 uF, 50 V, +/- 10%, X7R, 0402</t>
  </si>
  <si>
    <t>CAP, CERM, 0.022 µF, 1000 V,+/- 10%, X7R, AEC-Q200 Grade 1, 1206</t>
  </si>
  <si>
    <t>CAP, CERM, 100 pF, 50 V, +/- 10%, X7R, 0402</t>
  </si>
  <si>
    <t>CAP, CERM, 4.7 uF, 100 V, +/- 10%, X7R, 1206</t>
  </si>
  <si>
    <t>CAP, CERM, 0.1 uF, 50 V, +/- 20%, X7R, 0402</t>
  </si>
  <si>
    <t>CAP, CERM, 0.1 uF, 50 V,+/- 10%, X7R, 0402</t>
  </si>
  <si>
    <t>Diode, Schottky, 650 V, 1 A, SMB</t>
  </si>
  <si>
    <t>RES, 2.2, 5%, 0.125 W, 0805</t>
  </si>
  <si>
    <t>RES, 30.1 k, 1%, 0.063 W, AEC-Q200 Grade 0, 0402</t>
  </si>
  <si>
    <t>RES, 10 k, 5%, 0.063 W, AEC-Q200 Grade 0, 0402</t>
  </si>
  <si>
    <t>RES, 51, 5%, 0.0625 W, 0402</t>
  </si>
  <si>
    <t>RES, 0, 5%, 0.063 W, 0402</t>
  </si>
  <si>
    <t>4A/6A Isolated Dual-Channel Gate Driver, NPL0013A (VLGA-13)</t>
  </si>
  <si>
    <t>100-V, 64-A GaN with Integrated Driver</t>
  </si>
  <si>
    <t>650V 25mΩ GaN FET With Integrated Driver and Protection</t>
  </si>
  <si>
    <t>Fiducial mark.  There is nothing to buy or mount.</t>
  </si>
  <si>
    <t>PackageReference</t>
  </si>
  <si>
    <t>0603</t>
  </si>
  <si>
    <t>0402</t>
  </si>
  <si>
    <t>1206</t>
  </si>
  <si>
    <t>SMB</t>
  </si>
  <si>
    <t>0805</t>
  </si>
  <si>
    <t>TO-9</t>
  </si>
  <si>
    <t>NPL0013A</t>
  </si>
  <si>
    <t>VQFN-FCRLF15</t>
  </si>
  <si>
    <t>TOLL9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</si>
</sst>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1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9"/>
  <sheetViews>
    <sheetView showGridLines="0" tabSelected="1" zoomScaleNormal="100" workbookViewId="0">
      <pane ySplit="6" topLeftCell="A22" activePane="bottomLeft" state="frozen"/>
      <selection pane="bottomLeft" activeCell="E9" sqref="E9"/>
    </sheetView>
  </sheetViews>
  <sheetFormatPr defaultColWidth="9.1796875" defaultRowHeight="12.5" x14ac:dyDescent="0.25"/>
  <cols>
    <col min="1" max="1" width="9.7265625" style="1" customWidth="1"/>
    <col min="2" max="2" width="15.7265625" style="1" customWidth="1"/>
    <col min="3" max="3" width="8.7265625" style="3" customWidth="1"/>
    <col min="4" max="4" width="10.7265625" style="1" customWidth="1"/>
    <col min="5" max="5" width="26.7265625" style="5" customWidth="1"/>
    <col min="6" max="6" width="24.7265625" style="3" customWidth="1"/>
    <col min="7" max="7" width="60.7265625" style="1" customWidth="1"/>
    <col min="8" max="8" width="18.7265625" style="1" customWidth="1"/>
    <col min="9" max="16384" width="9.1796875" style="1"/>
  </cols>
  <sheetData>
    <row r="1" spans="1:13" ht="14" x14ac:dyDescent="0.35">
      <c r="A1" s="1" t="s">
        <v>0</v>
      </c>
      <c r="B1" s="19" t="str">
        <f ca="1">MID(CELL("filename"),SEARCH("[",CELL("filename"))+1, SEARCH("]",CELL("filename"))-SEARCH("[",CELL("filename"))-1)</f>
        <v>PMP41114XFMRE1(001)_TI-BOM.xlsx</v>
      </c>
      <c r="F1" s="23" t="s">
        <v>5</v>
      </c>
    </row>
    <row r="2" spans="1:13" x14ac:dyDescent="0.25">
      <c r="A2" s="1" t="s">
        <v>2</v>
      </c>
      <c r="B2" s="24" t="s">
        <v>6</v>
      </c>
      <c r="F2" s="25" t="s">
        <v>7</v>
      </c>
    </row>
    <row r="3" spans="1:13" x14ac:dyDescent="0.25">
      <c r="A3" s="2" t="s">
        <v>1</v>
      </c>
      <c r="B3" s="24" t="s">
        <v>8</v>
      </c>
      <c r="F3" s="5"/>
    </row>
    <row r="4" spans="1:13" ht="20" x14ac:dyDescent="0.25">
      <c r="A4" s="1" t="s">
        <v>4</v>
      </c>
      <c r="B4" s="24" t="s">
        <v>5</v>
      </c>
      <c r="C4" s="1"/>
      <c r="E4" s="1"/>
      <c r="F4" s="20" t="str">
        <f>F1&amp;" REV "&amp;F2&amp;" Bill of Materials"</f>
        <v>PMP41114XFMR REV E1 Bill of Materials</v>
      </c>
    </row>
    <row r="6" spans="1:13" ht="13" x14ac:dyDescent="0.25">
      <c r="A6" s="16" t="s">
        <v>3</v>
      </c>
      <c r="B6" s="16" t="s">
        <v>9</v>
      </c>
      <c r="C6" s="16" t="s">
        <v>32</v>
      </c>
      <c r="D6" s="16" t="s">
        <v>33</v>
      </c>
      <c r="E6" s="17" t="s">
        <v>42</v>
      </c>
      <c r="F6" s="16" t="s">
        <v>62</v>
      </c>
      <c r="G6" s="17" t="s">
        <v>73</v>
      </c>
      <c r="H6" s="17" t="s">
        <v>92</v>
      </c>
    </row>
    <row r="7" spans="1:13" s="2" customFormat="1" x14ac:dyDescent="0.25">
      <c r="A7" s="8">
        <f t="shared" ref="A7:A28" si="0">ROW(A7)-ROW($A$6)</f>
        <v>1</v>
      </c>
      <c r="B7" s="10" t="s">
        <v>10</v>
      </c>
      <c r="C7" s="8">
        <v>1</v>
      </c>
      <c r="D7" s="9"/>
      <c r="E7" s="10" t="s">
        <v>5</v>
      </c>
      <c r="F7" s="11" t="s">
        <v>63</v>
      </c>
      <c r="G7" s="9" t="s">
        <v>74</v>
      </c>
      <c r="H7" s="21"/>
      <c r="I7" s="4"/>
      <c r="J7" s="4"/>
      <c r="K7" s="4"/>
      <c r="L7" s="4"/>
      <c r="M7" s="4"/>
    </row>
    <row r="8" spans="1:13" s="2" customFormat="1" ht="25" x14ac:dyDescent="0.25">
      <c r="A8" s="15">
        <f t="shared" si="0"/>
        <v>2</v>
      </c>
      <c r="B8" s="13" t="s">
        <v>11</v>
      </c>
      <c r="C8" s="15">
        <v>6</v>
      </c>
      <c r="D8" s="12" t="s">
        <v>34</v>
      </c>
      <c r="E8" s="13" t="s">
        <v>43</v>
      </c>
      <c r="F8" s="14" t="s">
        <v>64</v>
      </c>
      <c r="G8" s="12" t="s">
        <v>75</v>
      </c>
      <c r="H8" s="22" t="s">
        <v>93</v>
      </c>
      <c r="I8" s="4"/>
      <c r="J8" s="4"/>
      <c r="K8" s="4"/>
      <c r="L8" s="4"/>
      <c r="M8" s="4"/>
    </row>
    <row r="9" spans="1:13" s="2" customFormat="1" ht="25" x14ac:dyDescent="0.25">
      <c r="A9" s="8">
        <f t="shared" si="0"/>
        <v>3</v>
      </c>
      <c r="B9" s="10" t="s">
        <v>12</v>
      </c>
      <c r="C9" s="8">
        <v>4</v>
      </c>
      <c r="D9" s="9" t="s">
        <v>35</v>
      </c>
      <c r="E9" s="10" t="s">
        <v>44</v>
      </c>
      <c r="F9" s="11" t="s">
        <v>64</v>
      </c>
      <c r="G9" s="9" t="s">
        <v>76</v>
      </c>
      <c r="H9" s="21" t="s">
        <v>94</v>
      </c>
      <c r="I9" s="4"/>
      <c r="J9" s="4"/>
      <c r="K9" s="4"/>
      <c r="L9" s="4"/>
      <c r="M9" s="4"/>
    </row>
    <row r="10" spans="1:13" s="2" customFormat="1" ht="87.5" x14ac:dyDescent="0.25">
      <c r="A10" s="15">
        <f t="shared" si="0"/>
        <v>4</v>
      </c>
      <c r="B10" s="13" t="s">
        <v>13</v>
      </c>
      <c r="C10" s="15">
        <v>22</v>
      </c>
      <c r="D10" s="12" t="s">
        <v>36</v>
      </c>
      <c r="E10" s="13" t="s">
        <v>45</v>
      </c>
      <c r="F10" s="14" t="s">
        <v>65</v>
      </c>
      <c r="G10" s="12" t="s">
        <v>77</v>
      </c>
      <c r="H10" s="22" t="s">
        <v>95</v>
      </c>
      <c r="I10" s="4"/>
      <c r="J10" s="4"/>
      <c r="K10" s="4"/>
      <c r="L10" s="4"/>
      <c r="M10" s="4"/>
    </row>
    <row r="11" spans="1:13" s="2" customFormat="1" ht="25" x14ac:dyDescent="0.25">
      <c r="A11" s="8">
        <f t="shared" si="0"/>
        <v>5</v>
      </c>
      <c r="B11" s="10" t="s">
        <v>14</v>
      </c>
      <c r="C11" s="8">
        <v>4</v>
      </c>
      <c r="D11" s="9" t="s">
        <v>37</v>
      </c>
      <c r="E11" s="10">
        <v>885012205055</v>
      </c>
      <c r="F11" s="11" t="s">
        <v>66</v>
      </c>
      <c r="G11" s="9" t="s">
        <v>78</v>
      </c>
      <c r="H11" s="21" t="s">
        <v>94</v>
      </c>
      <c r="I11" s="4"/>
      <c r="J11" s="4"/>
      <c r="K11" s="4"/>
      <c r="L11" s="4"/>
      <c r="M11" s="4"/>
    </row>
    <row r="12" spans="1:13" s="2" customFormat="1" ht="125" x14ac:dyDescent="0.25">
      <c r="A12" s="15">
        <f t="shared" si="0"/>
        <v>6</v>
      </c>
      <c r="B12" s="13" t="s">
        <v>15</v>
      </c>
      <c r="C12" s="15">
        <v>30</v>
      </c>
      <c r="D12" s="12" t="s">
        <v>38</v>
      </c>
      <c r="E12" s="13" t="s">
        <v>46</v>
      </c>
      <c r="F12" s="14" t="s">
        <v>67</v>
      </c>
      <c r="G12" s="12" t="s">
        <v>79</v>
      </c>
      <c r="H12" s="22" t="s">
        <v>95</v>
      </c>
      <c r="I12" s="4"/>
      <c r="J12" s="4"/>
      <c r="K12" s="4"/>
      <c r="L12" s="4"/>
      <c r="M12" s="4"/>
    </row>
    <row r="13" spans="1:13" s="2" customFormat="1" ht="25" x14ac:dyDescent="0.25">
      <c r="A13" s="8">
        <f t="shared" si="0"/>
        <v>7</v>
      </c>
      <c r="B13" s="10" t="s">
        <v>16</v>
      </c>
      <c r="C13" s="8">
        <v>6</v>
      </c>
      <c r="D13" s="9" t="s">
        <v>35</v>
      </c>
      <c r="E13" s="10" t="s">
        <v>47</v>
      </c>
      <c r="F13" s="11" t="s">
        <v>68</v>
      </c>
      <c r="G13" s="9" t="s">
        <v>80</v>
      </c>
      <c r="H13" s="21" t="s">
        <v>94</v>
      </c>
      <c r="I13" s="4"/>
      <c r="J13" s="4"/>
      <c r="K13" s="4"/>
      <c r="L13" s="4"/>
      <c r="M13" s="4"/>
    </row>
    <row r="14" spans="1:13" s="2" customFormat="1" ht="50" x14ac:dyDescent="0.25">
      <c r="A14" s="15">
        <f t="shared" si="0"/>
        <v>8</v>
      </c>
      <c r="B14" s="13" t="s">
        <v>17</v>
      </c>
      <c r="C14" s="15">
        <v>12</v>
      </c>
      <c r="D14" s="12" t="s">
        <v>37</v>
      </c>
      <c r="E14" s="13" t="s">
        <v>48</v>
      </c>
      <c r="F14" s="14" t="s">
        <v>69</v>
      </c>
      <c r="G14" s="12" t="s">
        <v>78</v>
      </c>
      <c r="H14" s="22" t="s">
        <v>94</v>
      </c>
      <c r="I14" s="4"/>
      <c r="J14" s="4"/>
      <c r="K14" s="4"/>
      <c r="L14" s="4"/>
      <c r="M14" s="4"/>
    </row>
    <row r="15" spans="1:13" s="2" customFormat="1" ht="25" x14ac:dyDescent="0.25">
      <c r="A15" s="8">
        <f t="shared" si="0"/>
        <v>9</v>
      </c>
      <c r="B15" s="10" t="s">
        <v>18</v>
      </c>
      <c r="C15" s="8">
        <v>6</v>
      </c>
      <c r="D15" s="9" t="s">
        <v>35</v>
      </c>
      <c r="E15" s="10" t="s">
        <v>49</v>
      </c>
      <c r="F15" s="11" t="s">
        <v>64</v>
      </c>
      <c r="G15" s="9" t="s">
        <v>81</v>
      </c>
      <c r="H15" s="21" t="s">
        <v>94</v>
      </c>
      <c r="I15" s="4"/>
      <c r="J15" s="4"/>
      <c r="K15" s="4"/>
      <c r="L15" s="4"/>
      <c r="M15" s="4"/>
    </row>
    <row r="16" spans="1:13" s="2" customFormat="1" x14ac:dyDescent="0.25">
      <c r="A16" s="15">
        <f t="shared" si="0"/>
        <v>10</v>
      </c>
      <c r="B16" s="13" t="s">
        <v>19</v>
      </c>
      <c r="C16" s="15">
        <v>2</v>
      </c>
      <c r="D16" s="12" t="s">
        <v>39</v>
      </c>
      <c r="E16" s="13" t="s">
        <v>50</v>
      </c>
      <c r="F16" s="14" t="s">
        <v>70</v>
      </c>
      <c r="G16" s="12" t="s">
        <v>82</v>
      </c>
      <c r="H16" s="22" t="s">
        <v>96</v>
      </c>
      <c r="I16" s="4"/>
      <c r="J16" s="4"/>
      <c r="K16" s="4"/>
      <c r="L16" s="4"/>
      <c r="M16" s="4"/>
    </row>
    <row r="17" spans="1:13" s="2" customFormat="1" x14ac:dyDescent="0.25">
      <c r="A17" s="8">
        <f t="shared" si="0"/>
        <v>11</v>
      </c>
      <c r="B17" s="10" t="s">
        <v>20</v>
      </c>
      <c r="C17" s="8">
        <v>2</v>
      </c>
      <c r="D17" s="9">
        <v>2.2000000000000002</v>
      </c>
      <c r="E17" s="10" t="s">
        <v>51</v>
      </c>
      <c r="F17" s="11" t="s">
        <v>69</v>
      </c>
      <c r="G17" s="9" t="s">
        <v>83</v>
      </c>
      <c r="H17" s="21" t="s">
        <v>97</v>
      </c>
      <c r="I17" s="4"/>
      <c r="J17" s="4"/>
      <c r="K17" s="4"/>
      <c r="L17" s="4"/>
      <c r="M17" s="4"/>
    </row>
    <row r="18" spans="1:13" s="2" customFormat="1" x14ac:dyDescent="0.25">
      <c r="A18" s="15">
        <f t="shared" si="0"/>
        <v>12</v>
      </c>
      <c r="B18" s="13" t="s">
        <v>21</v>
      </c>
      <c r="C18" s="15">
        <v>4</v>
      </c>
      <c r="D18" s="12" t="s">
        <v>40</v>
      </c>
      <c r="E18" s="13" t="s">
        <v>52</v>
      </c>
      <c r="F18" s="14" t="s">
        <v>71</v>
      </c>
      <c r="G18" s="12" t="s">
        <v>84</v>
      </c>
      <c r="H18" s="22" t="s">
        <v>94</v>
      </c>
      <c r="I18" s="4"/>
      <c r="J18" s="4"/>
      <c r="K18" s="4"/>
      <c r="L18" s="4"/>
      <c r="M18" s="4"/>
    </row>
    <row r="19" spans="1:13" s="2" customFormat="1" x14ac:dyDescent="0.25">
      <c r="A19" s="8">
        <f t="shared" si="0"/>
        <v>13</v>
      </c>
      <c r="B19" s="10" t="s">
        <v>22</v>
      </c>
      <c r="C19" s="8">
        <v>2</v>
      </c>
      <c r="D19" s="9" t="s">
        <v>41</v>
      </c>
      <c r="E19" s="10" t="s">
        <v>53</v>
      </c>
      <c r="F19" s="11" t="s">
        <v>71</v>
      </c>
      <c r="G19" s="9" t="s">
        <v>85</v>
      </c>
      <c r="H19" s="21" t="s">
        <v>94</v>
      </c>
      <c r="I19" s="4"/>
      <c r="J19" s="4"/>
      <c r="K19" s="4"/>
      <c r="L19" s="4"/>
      <c r="M19" s="4"/>
    </row>
    <row r="20" spans="1:13" s="2" customFormat="1" ht="50" x14ac:dyDescent="0.25">
      <c r="A20" s="15">
        <f t="shared" si="0"/>
        <v>14</v>
      </c>
      <c r="B20" s="13" t="s">
        <v>23</v>
      </c>
      <c r="C20" s="15">
        <v>12</v>
      </c>
      <c r="D20" s="12">
        <v>51</v>
      </c>
      <c r="E20" s="13" t="s">
        <v>54</v>
      </c>
      <c r="F20" s="14" t="s">
        <v>69</v>
      </c>
      <c r="G20" s="12" t="s">
        <v>86</v>
      </c>
      <c r="H20" s="22" t="s">
        <v>94</v>
      </c>
      <c r="I20" s="4"/>
      <c r="J20" s="4"/>
      <c r="K20" s="4"/>
      <c r="L20" s="4"/>
      <c r="M20" s="4"/>
    </row>
    <row r="21" spans="1:13" s="2" customFormat="1" ht="25" x14ac:dyDescent="0.25">
      <c r="A21" s="8">
        <f t="shared" si="0"/>
        <v>15</v>
      </c>
      <c r="B21" s="10" t="s">
        <v>24</v>
      </c>
      <c r="C21" s="8">
        <v>4</v>
      </c>
      <c r="D21" s="9">
        <v>0</v>
      </c>
      <c r="E21" s="10" t="s">
        <v>55</v>
      </c>
      <c r="F21" s="11" t="s">
        <v>69</v>
      </c>
      <c r="G21" s="9" t="s">
        <v>87</v>
      </c>
      <c r="H21" s="21" t="s">
        <v>94</v>
      </c>
      <c r="I21" s="4"/>
      <c r="J21" s="4"/>
      <c r="K21" s="4"/>
      <c r="L21" s="4"/>
      <c r="M21" s="4"/>
    </row>
    <row r="22" spans="1:13" s="2" customFormat="1" x14ac:dyDescent="0.25">
      <c r="A22" s="15">
        <f t="shared" si="0"/>
        <v>16</v>
      </c>
      <c r="B22" s="13" t="s">
        <v>25</v>
      </c>
      <c r="C22" s="15">
        <v>1</v>
      </c>
      <c r="D22" s="12"/>
      <c r="E22" s="13" t="s">
        <v>56</v>
      </c>
      <c r="F22" s="14" t="s">
        <v>72</v>
      </c>
      <c r="G22" s="12" t="s">
        <v>60</v>
      </c>
      <c r="H22" s="22" t="s">
        <v>98</v>
      </c>
      <c r="I22" s="4"/>
      <c r="J22" s="4"/>
      <c r="K22" s="4"/>
      <c r="L22" s="4"/>
      <c r="M22" s="4"/>
    </row>
    <row r="23" spans="1:13" s="2" customFormat="1" x14ac:dyDescent="0.25">
      <c r="A23" s="8">
        <f t="shared" si="0"/>
        <v>17</v>
      </c>
      <c r="B23" s="10" t="s">
        <v>26</v>
      </c>
      <c r="C23" s="8">
        <v>2</v>
      </c>
      <c r="D23" s="9"/>
      <c r="E23" s="10" t="s">
        <v>57</v>
      </c>
      <c r="F23" s="11" t="s">
        <v>72</v>
      </c>
      <c r="G23" s="9" t="s">
        <v>88</v>
      </c>
      <c r="H23" s="21" t="s">
        <v>99</v>
      </c>
      <c r="I23" s="4"/>
      <c r="J23" s="4"/>
      <c r="K23" s="4"/>
      <c r="L23" s="4"/>
      <c r="M23" s="4"/>
    </row>
    <row r="24" spans="1:13" s="2" customFormat="1" x14ac:dyDescent="0.25">
      <c r="A24" s="15">
        <f t="shared" si="0"/>
        <v>18</v>
      </c>
      <c r="B24" s="13" t="s">
        <v>27</v>
      </c>
      <c r="C24" s="15">
        <v>1</v>
      </c>
      <c r="D24" s="12"/>
      <c r="E24" s="13" t="s">
        <v>58</v>
      </c>
      <c r="F24" s="14" t="s">
        <v>72</v>
      </c>
      <c r="G24" s="12" t="s">
        <v>60</v>
      </c>
      <c r="H24" s="22" t="s">
        <v>98</v>
      </c>
      <c r="I24" s="4"/>
      <c r="J24" s="4"/>
      <c r="K24" s="4"/>
      <c r="L24" s="4"/>
      <c r="M24" s="4"/>
    </row>
    <row r="25" spans="1:13" s="2" customFormat="1" ht="50" x14ac:dyDescent="0.25">
      <c r="A25" s="8">
        <f t="shared" si="0"/>
        <v>19</v>
      </c>
      <c r="B25" s="10" t="s">
        <v>28</v>
      </c>
      <c r="C25" s="8">
        <v>12</v>
      </c>
      <c r="D25" s="9"/>
      <c r="E25" s="10" t="s">
        <v>59</v>
      </c>
      <c r="F25" s="11" t="s">
        <v>72</v>
      </c>
      <c r="G25" s="9" t="s">
        <v>89</v>
      </c>
      <c r="H25" s="21" t="s">
        <v>100</v>
      </c>
      <c r="I25" s="4"/>
      <c r="J25" s="4"/>
      <c r="K25" s="4"/>
      <c r="L25" s="4"/>
      <c r="M25" s="4"/>
    </row>
    <row r="26" spans="1:13" s="2" customFormat="1" x14ac:dyDescent="0.25">
      <c r="A26" s="15">
        <f t="shared" si="0"/>
        <v>20</v>
      </c>
      <c r="B26" s="13" t="s">
        <v>29</v>
      </c>
      <c r="C26" s="15">
        <v>1</v>
      </c>
      <c r="D26" s="12"/>
      <c r="E26" s="13" t="s">
        <v>60</v>
      </c>
      <c r="F26" s="14" t="s">
        <v>72</v>
      </c>
      <c r="G26" s="12" t="s">
        <v>60</v>
      </c>
      <c r="H26" s="22" t="s">
        <v>98</v>
      </c>
      <c r="I26" s="4"/>
      <c r="J26" s="4"/>
      <c r="K26" s="4"/>
      <c r="L26" s="4"/>
      <c r="M26" s="4"/>
    </row>
    <row r="27" spans="1:13" s="2" customFormat="1" x14ac:dyDescent="0.25">
      <c r="A27" s="8">
        <f t="shared" si="0"/>
        <v>21</v>
      </c>
      <c r="B27" s="10" t="s">
        <v>30</v>
      </c>
      <c r="C27" s="8">
        <v>1</v>
      </c>
      <c r="D27" s="9"/>
      <c r="E27" s="10" t="s">
        <v>58</v>
      </c>
      <c r="F27" s="11" t="s">
        <v>72</v>
      </c>
      <c r="G27" s="9" t="s">
        <v>90</v>
      </c>
      <c r="H27" s="21" t="s">
        <v>101</v>
      </c>
      <c r="I27" s="4"/>
      <c r="J27" s="4"/>
      <c r="K27" s="4"/>
      <c r="L27" s="4"/>
      <c r="M27" s="4"/>
    </row>
    <row r="28" spans="1:13" s="2" customFormat="1" x14ac:dyDescent="0.25">
      <c r="A28" s="15">
        <f t="shared" si="0"/>
        <v>22</v>
      </c>
      <c r="B28" s="13" t="s">
        <v>31</v>
      </c>
      <c r="C28" s="15">
        <v>0</v>
      </c>
      <c r="D28" s="12"/>
      <c r="E28" s="13" t="s">
        <v>61</v>
      </c>
      <c r="F28" s="14" t="s">
        <v>61</v>
      </c>
      <c r="G28" s="12" t="s">
        <v>91</v>
      </c>
      <c r="H28" s="22" t="s">
        <v>61</v>
      </c>
      <c r="I28" s="4"/>
      <c r="J28" s="4"/>
      <c r="K28" s="4"/>
      <c r="L28" s="4"/>
      <c r="M28" s="4"/>
    </row>
    <row r="29" spans="1:13" ht="16.5" customHeight="1" x14ac:dyDescent="0.25">
      <c r="B29" s="18"/>
      <c r="C29" s="7"/>
      <c r="E29" s="6"/>
      <c r="F29" s="7"/>
    </row>
  </sheetData>
  <phoneticPr fontId="0" type="noConversion"/>
  <conditionalFormatting sqref="F7:F8">
    <cfRule type="containsText" dxfId="10" priority="11" stopIfTrue="1" operator="containsText" text=", ">
      <formula>NOT(ISERROR(SEARCH(", ",F7)))</formula>
    </cfRule>
  </conditionalFormatting>
  <conditionalFormatting sqref="F9:F10">
    <cfRule type="containsText" dxfId="9" priority="10" stopIfTrue="1" operator="containsText" text=", ">
      <formula>NOT(ISERROR(SEARCH(", ",F9)))</formula>
    </cfRule>
  </conditionalFormatting>
  <conditionalFormatting sqref="F11:F12">
    <cfRule type="containsText" dxfId="8" priority="9" stopIfTrue="1" operator="containsText" text=", ">
      <formula>NOT(ISERROR(SEARCH(", ",F11)))</formula>
    </cfRule>
  </conditionalFormatting>
  <conditionalFormatting sqref="F13:F14">
    <cfRule type="containsText" dxfId="7" priority="8" stopIfTrue="1" operator="containsText" text=", ">
      <formula>NOT(ISERROR(SEARCH(", ",F13)))</formula>
    </cfRule>
  </conditionalFormatting>
  <conditionalFormatting sqref="F15:F16">
    <cfRule type="containsText" dxfId="6" priority="7" stopIfTrue="1" operator="containsText" text=", ">
      <formula>NOT(ISERROR(SEARCH(", ",F15)))</formula>
    </cfRule>
  </conditionalFormatting>
  <conditionalFormatting sqref="F17:F18">
    <cfRule type="containsText" dxfId="5" priority="6" stopIfTrue="1" operator="containsText" text=", ">
      <formula>NOT(ISERROR(SEARCH(", ",F17)))</formula>
    </cfRule>
  </conditionalFormatting>
  <conditionalFormatting sqref="F19:F20">
    <cfRule type="containsText" dxfId="4" priority="5" stopIfTrue="1" operator="containsText" text=", ">
      <formula>NOT(ISERROR(SEARCH(", ",F19)))</formula>
    </cfRule>
  </conditionalFormatting>
  <conditionalFormatting sqref="F21:F22">
    <cfRule type="containsText" dxfId="3" priority="4" stopIfTrue="1" operator="containsText" text=", ">
      <formula>NOT(ISERROR(SEARCH(", ",F21)))</formula>
    </cfRule>
  </conditionalFormatting>
  <conditionalFormatting sqref="F23:F24">
    <cfRule type="containsText" dxfId="2" priority="3" stopIfTrue="1" operator="containsText" text=", ">
      <formula>NOT(ISERROR(SEARCH(", ",F23)))</formula>
    </cfRule>
  </conditionalFormatting>
  <conditionalFormatting sqref="F25:F26">
    <cfRule type="containsText" dxfId="1" priority="2" stopIfTrue="1" operator="containsText" text=", ">
      <formula>NOT(ISERROR(SEARCH(", ",F25)))</formula>
    </cfRule>
  </conditionalFormatting>
  <conditionalFormatting sqref="F27:F28">
    <cfRule type="containsText" dxfId="0" priority="1" stopIfTrue="1" operator="containsText" text=", ">
      <formula>NOT(ISERROR(SEARCH(", ",F27)))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Guo, Desheng</cp:lastModifiedBy>
  <cp:lastPrinted>2008-09-09T17:29:39Z</cp:lastPrinted>
  <dcterms:created xsi:type="dcterms:W3CDTF">2000-10-27T00:30:29Z</dcterms:created>
  <dcterms:modified xsi:type="dcterms:W3CDTF">2024-08-06T02:19:02Z</dcterms:modified>
</cp:coreProperties>
</file>